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0A49210F-6BD5-4468-A7B8-2F4729B32C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<sst xmlns="http://schemas.openxmlformats.org/spreadsheetml/2006/main" count="27" uniqueCount="27">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</sst>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2115986.44</v>
      </c>
      <c r="C3" s="11">
        <f t="shared" ref="C3:F3" si="0">C4+C12</f>
        <v>3580452.89</v>
      </c>
      <c r="D3" s="11">
        <f t="shared" si="0"/>
        <v>2276701.56</v>
      </c>
      <c r="E3" s="11">
        <f t="shared" si="0"/>
        <v>3419737.7700000005</v>
      </c>
      <c r="F3" s="11">
        <f t="shared" si="0"/>
        <v>1303751.3300000003</v>
      </c>
    </row>
    <row r="4" spans="1:6" x14ac:dyDescent="0.2">
      <c r="A4" s="5" t="s">
        <v>4</v>
      </c>
      <c r="B4" s="11">
        <f>SUM(B5:B11)</f>
        <v>1679343.84</v>
      </c>
      <c r="C4" s="11">
        <f>SUM(C5:C11)</f>
        <v>3580452.89</v>
      </c>
      <c r="D4" s="11">
        <f>SUM(D5:D11)</f>
        <v>2276701.56</v>
      </c>
      <c r="E4" s="11">
        <f>SUM(E5:E11)</f>
        <v>2983095.1700000004</v>
      </c>
      <c r="F4" s="11">
        <f>SUM(F5:F11)</f>
        <v>1303751.3300000003</v>
      </c>
    </row>
    <row r="5" spans="1:6" x14ac:dyDescent="0.2">
      <c r="A5" s="6" t="s">
        <v>5</v>
      </c>
      <c r="B5" s="12">
        <v>20821.810000000001</v>
      </c>
      <c r="C5" s="12">
        <v>1773338.52</v>
      </c>
      <c r="D5" s="12">
        <v>503428.04</v>
      </c>
      <c r="E5" s="12">
        <f>B5+C5-D5</f>
        <v>1290732.29</v>
      </c>
      <c r="F5" s="12">
        <f t="shared" ref="F5:F11" si="1">E5-B5</f>
        <v>1269910.48</v>
      </c>
    </row>
    <row r="6" spans="1:6" x14ac:dyDescent="0.2">
      <c r="A6" s="6" t="s">
        <v>6</v>
      </c>
      <c r="B6" s="12">
        <v>1658522.03</v>
      </c>
      <c r="C6" s="12">
        <v>1807114.37</v>
      </c>
      <c r="D6" s="12">
        <v>1773273.52</v>
      </c>
      <c r="E6" s="12">
        <f t="shared" ref="E6:E11" si="2">B6+C6-D6</f>
        <v>1692362.8800000004</v>
      </c>
      <c r="F6" s="12">
        <f t="shared" si="1"/>
        <v>33840.850000000326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436642.60000000003</v>
      </c>
      <c r="C12" s="11">
        <f>SUM(C13:C21)</f>
        <v>0</v>
      </c>
      <c r="D12" s="11">
        <f>SUM(D13:D21)</f>
        <v>0</v>
      </c>
      <c r="E12" s="11">
        <f>SUM(E13:E21)</f>
        <v>436642.60000000003</v>
      </c>
      <c r="F12" s="11">
        <f>SUM(F13:F21)</f>
        <v>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260417.98</v>
      </c>
      <c r="C15" s="13">
        <v>0</v>
      </c>
      <c r="D15" s="13">
        <v>0</v>
      </c>
      <c r="E15" s="13">
        <f t="shared" si="4"/>
        <v>260417.98</v>
      </c>
      <c r="F15" s="13">
        <f t="shared" si="3"/>
        <v>0</v>
      </c>
    </row>
    <row r="16" spans="1:6" x14ac:dyDescent="0.2">
      <c r="A16" s="6" t="s">
        <v>14</v>
      </c>
      <c r="B16" s="12">
        <v>245924.92</v>
      </c>
      <c r="C16" s="12">
        <v>0</v>
      </c>
      <c r="D16" s="12">
        <v>0</v>
      </c>
      <c r="E16" s="12">
        <f t="shared" si="4"/>
        <v>245924.92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-95750.3</v>
      </c>
      <c r="C18" s="12">
        <v>0</v>
      </c>
      <c r="D18" s="12">
        <v>0</v>
      </c>
      <c r="E18" s="12">
        <f t="shared" si="4"/>
        <v>-95750.3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2024-04-13T03:34:53Z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